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440" yWindow="0" windowWidth="27420" windowHeight="15400"/>
  </bookViews>
  <sheets>
    <sheet name="PRS算定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G47" i="1"/>
  <c r="E46" i="1"/>
  <c r="G46" i="1"/>
  <c r="E44" i="1"/>
  <c r="G44" i="1"/>
  <c r="E43" i="1"/>
  <c r="G43" i="1"/>
  <c r="E45" i="1"/>
  <c r="G45" i="1"/>
  <c r="E41" i="1"/>
  <c r="G41" i="1"/>
  <c r="E40" i="1"/>
  <c r="G40" i="1"/>
  <c r="E39" i="1"/>
  <c r="G39" i="1"/>
  <c r="E38" i="1"/>
  <c r="G38" i="1"/>
  <c r="E37" i="1"/>
  <c r="G37" i="1"/>
  <c r="E36" i="1"/>
  <c r="G36" i="1"/>
  <c r="E35" i="1"/>
  <c r="G35" i="1"/>
  <c r="E34" i="1"/>
  <c r="G34" i="1"/>
  <c r="E33" i="1"/>
  <c r="G33" i="1"/>
  <c r="E29" i="1"/>
  <c r="G29" i="1"/>
  <c r="E24" i="1"/>
  <c r="H24" i="1"/>
  <c r="E23" i="1"/>
  <c r="H23" i="1"/>
  <c r="G23" i="1"/>
  <c r="E22" i="1"/>
  <c r="G22" i="1"/>
  <c r="E21" i="1"/>
  <c r="G21" i="1"/>
  <c r="E20" i="1"/>
  <c r="G20" i="1"/>
  <c r="E18" i="1"/>
  <c r="H18" i="1"/>
  <c r="E17" i="1"/>
  <c r="H17" i="1"/>
  <c r="E16" i="1"/>
  <c r="H16" i="1"/>
  <c r="E15" i="1"/>
  <c r="H15" i="1"/>
  <c r="E14" i="1"/>
  <c r="G14" i="1"/>
  <c r="E13" i="1"/>
  <c r="H13" i="1"/>
  <c r="E12" i="1"/>
  <c r="H12" i="1"/>
  <c r="E11" i="1"/>
  <c r="H11" i="1"/>
  <c r="E10" i="1"/>
  <c r="G10" i="1"/>
  <c r="E6" i="1"/>
  <c r="G48" i="1"/>
  <c r="H14" i="1"/>
  <c r="H10" i="1"/>
  <c r="G13" i="1"/>
  <c r="G18" i="1"/>
  <c r="G24" i="1"/>
  <c r="G25" i="1"/>
  <c r="H22" i="1"/>
  <c r="H21" i="1"/>
  <c r="H20" i="1"/>
  <c r="H25" i="1"/>
  <c r="G17" i="1"/>
  <c r="G12" i="1"/>
  <c r="G16" i="1"/>
  <c r="G11" i="1"/>
  <c r="G15" i="1"/>
</calcChain>
</file>

<file path=xl/sharedStrings.xml><?xml version="1.0" encoding="utf-8"?>
<sst xmlns="http://schemas.openxmlformats.org/spreadsheetml/2006/main" count="63" uniqueCount="45">
  <si>
    <t>珪砂（g）</t>
    <rPh sb="0" eb="1">
      <t>ケイ</t>
    </rPh>
    <rPh sb="1" eb="2">
      <t>スナ</t>
    </rPh>
    <phoneticPr fontId="1"/>
  </si>
  <si>
    <t>樹脂（g）</t>
    <rPh sb="0" eb="2">
      <t>ジュシ</t>
    </rPh>
    <phoneticPr fontId="1"/>
  </si>
  <si>
    <t>基本配合</t>
    <rPh sb="0" eb="2">
      <t>キホン</t>
    </rPh>
    <rPh sb="2" eb="3">
      <t>ハイ</t>
    </rPh>
    <rPh sb="3" eb="4">
      <t>ゴウ</t>
    </rPh>
    <phoneticPr fontId="1"/>
  </si>
  <si>
    <t>目地幅（mm）</t>
    <rPh sb="0" eb="2">
      <t>メジ</t>
    </rPh>
    <rPh sb="2" eb="3">
      <t>ハバ</t>
    </rPh>
    <phoneticPr fontId="1"/>
  </si>
  <si>
    <t>目地深さ（mm）</t>
    <rPh sb="0" eb="2">
      <t>メジ</t>
    </rPh>
    <rPh sb="2" eb="3">
      <t>フカ</t>
    </rPh>
    <phoneticPr fontId="1"/>
  </si>
  <si>
    <t>長さ（mm）</t>
    <rPh sb="0" eb="1">
      <t>ナガ</t>
    </rPh>
    <phoneticPr fontId="1"/>
  </si>
  <si>
    <r>
      <t>体積（mm</t>
    </r>
    <r>
      <rPr>
        <vertAlign val="superscript"/>
        <sz val="16"/>
        <color theme="1"/>
        <rFont val="ＭＳ Ｐゴシック"/>
        <family val="3"/>
        <charset val="128"/>
        <scheme val="minor"/>
      </rPr>
      <t>3</t>
    </r>
    <r>
      <rPr>
        <sz val="16"/>
        <color theme="1"/>
        <rFont val="ＭＳ Ｐゴシック"/>
        <family val="2"/>
        <charset val="128"/>
        <scheme val="minor"/>
      </rPr>
      <t>）</t>
    </r>
    <rPh sb="0" eb="2">
      <t>タイセキ</t>
    </rPh>
    <phoneticPr fontId="1"/>
  </si>
  <si>
    <t>CCB工法協会</t>
    <rPh sb="3" eb="5">
      <t>コウホウ</t>
    </rPh>
    <rPh sb="5" eb="7">
      <t>キョウカイ</t>
    </rPh>
    <phoneticPr fontId="1"/>
  </si>
  <si>
    <t>制定：2017.05.21</t>
    <rPh sb="0" eb="2">
      <t>セイテイ</t>
    </rPh>
    <phoneticPr fontId="1"/>
  </si>
  <si>
    <t>入力欄</t>
    <rPh sb="0" eb="2">
      <t>ニュウリョク</t>
    </rPh>
    <rPh sb="2" eb="3">
      <t>ラン</t>
    </rPh>
    <phoneticPr fontId="1"/>
  </si>
  <si>
    <t>　計画配合（目安）</t>
    <rPh sb="1" eb="3">
      <t>ケイカク</t>
    </rPh>
    <rPh sb="3" eb="4">
      <t>ハイ</t>
    </rPh>
    <rPh sb="4" eb="5">
      <t>ゴウ</t>
    </rPh>
    <rPh sb="6" eb="8">
      <t>メヤス</t>
    </rPh>
    <phoneticPr fontId="1"/>
  </si>
  <si>
    <t>ポーラスレジンサンド（PRS）算定シート</t>
    <rPh sb="15" eb="17">
      <t>サンテイ</t>
    </rPh>
    <phoneticPr fontId="1"/>
  </si>
  <si>
    <t>計</t>
    <rPh sb="0" eb="1">
      <t>ケイ</t>
    </rPh>
    <phoneticPr fontId="1"/>
  </si>
  <si>
    <t>価格表</t>
    <rPh sb="0" eb="2">
      <t>カカク</t>
    </rPh>
    <rPh sb="2" eb="3">
      <t>ヒョウ</t>
    </rPh>
    <phoneticPr fontId="1"/>
  </si>
  <si>
    <t>ポーラスレジンサンド（PRS）</t>
    <phoneticPr fontId="1"/>
  </si>
  <si>
    <t>珪砂（4号）</t>
    <rPh sb="0" eb="1">
      <t>ケイ</t>
    </rPh>
    <rPh sb="1" eb="2">
      <t>スナ</t>
    </rPh>
    <rPh sb="4" eb="5">
      <t>ゴウ</t>
    </rPh>
    <phoneticPr fontId="1"/>
  </si>
  <si>
    <t>PRS樹脂</t>
    <rPh sb="3" eb="5">
      <t>ジュシ</t>
    </rPh>
    <phoneticPr fontId="1"/>
  </si>
  <si>
    <t>3,000円</t>
    <rPh sb="5" eb="6">
      <t>エン</t>
    </rPh>
    <phoneticPr fontId="1"/>
  </si>
  <si>
    <t>プライマー</t>
    <phoneticPr fontId="1"/>
  </si>
  <si>
    <t>1kg/袋</t>
    <rPh sb="4" eb="5">
      <t>フクロ</t>
    </rPh>
    <phoneticPr fontId="1"/>
  </si>
  <si>
    <t>30kg/袋</t>
    <rPh sb="5" eb="6">
      <t>フクロ</t>
    </rPh>
    <phoneticPr fontId="1"/>
  </si>
  <si>
    <t>0.9kg/缶</t>
    <rPh sb="6" eb="7">
      <t>カン</t>
    </rPh>
    <phoneticPr fontId="1"/>
  </si>
  <si>
    <t>PRS</t>
    <phoneticPr fontId="1"/>
  </si>
  <si>
    <t>プライマー</t>
    <phoneticPr fontId="1"/>
  </si>
  <si>
    <t>プライマー（g）</t>
    <phoneticPr fontId="1"/>
  </si>
  <si>
    <r>
      <t>面積（m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2"/>
        <charset val="128"/>
        <scheme val="minor"/>
      </rPr>
      <t>）</t>
    </r>
    <rPh sb="0" eb="1">
      <t>メン</t>
    </rPh>
    <phoneticPr fontId="1"/>
  </si>
  <si>
    <t>×2</t>
    <phoneticPr fontId="1"/>
  </si>
  <si>
    <t>　計画数量（目安）</t>
    <rPh sb="1" eb="3">
      <t>ケイカク</t>
    </rPh>
    <rPh sb="3" eb="5">
      <t>スウリョウ</t>
    </rPh>
    <rPh sb="6" eb="8">
      <t>メヤス</t>
    </rPh>
    <phoneticPr fontId="1"/>
  </si>
  <si>
    <t>　施工手順（基本）</t>
    <rPh sb="1" eb="3">
      <t>セコウ</t>
    </rPh>
    <rPh sb="3" eb="5">
      <t>テジュン</t>
    </rPh>
    <rPh sb="6" eb="8">
      <t>キホン</t>
    </rPh>
    <phoneticPr fontId="1"/>
  </si>
  <si>
    <t>時価</t>
    <rPh sb="0" eb="2">
      <t>ジカ</t>
    </rPh>
    <phoneticPr fontId="1"/>
  </si>
  <si>
    <t>※約3時間経過後、硬化開始</t>
    <rPh sb="1" eb="2">
      <t>ヤク</t>
    </rPh>
    <rPh sb="3" eb="5">
      <t>ジカン</t>
    </rPh>
    <rPh sb="5" eb="7">
      <t>ケイカ</t>
    </rPh>
    <rPh sb="7" eb="8">
      <t>ゴ</t>
    </rPh>
    <rPh sb="9" eb="11">
      <t>コウカ</t>
    </rPh>
    <rPh sb="11" eb="13">
      <t>カイシ</t>
    </rPh>
    <phoneticPr fontId="1"/>
  </si>
  <si>
    <t>購入先</t>
    <rPh sb="0" eb="2">
      <t>コウニュウ</t>
    </rPh>
    <rPh sb="2" eb="3">
      <t>サキ</t>
    </rPh>
    <phoneticPr fontId="1"/>
  </si>
  <si>
    <t>乾燥養生期間（24時間以上）経過後、クロス下地補修→クロス貼り仕上げ</t>
    <rPh sb="0" eb="2">
      <t>カンソウ</t>
    </rPh>
    <rPh sb="2" eb="4">
      <t>ヨウジョウ</t>
    </rPh>
    <rPh sb="4" eb="6">
      <t>キカン</t>
    </rPh>
    <rPh sb="9" eb="11">
      <t>ジカン</t>
    </rPh>
    <rPh sb="11" eb="13">
      <t>イジョウ</t>
    </rPh>
    <rPh sb="14" eb="16">
      <t>ケイカ</t>
    </rPh>
    <rPh sb="16" eb="17">
      <t>ゴ</t>
    </rPh>
    <rPh sb="21" eb="22">
      <t>シタ</t>
    </rPh>
    <rPh sb="22" eb="23">
      <t>チ</t>
    </rPh>
    <rPh sb="23" eb="25">
      <t>ホシュウ</t>
    </rPh>
    <rPh sb="29" eb="30">
      <t>ハ</t>
    </rPh>
    <rPh sb="31" eb="33">
      <t>シア</t>
    </rPh>
    <phoneticPr fontId="1"/>
  </si>
  <si>
    <t>4,200円</t>
    <rPh sb="5" eb="6">
      <t>エン</t>
    </rPh>
    <phoneticPr fontId="1"/>
  </si>
  <si>
    <t>AOIトーマス㈱</t>
    <phoneticPr fontId="1"/>
  </si>
  <si>
    <t>現場段取り</t>
    <rPh sb="0" eb="2">
      <t>ゲンバ</t>
    </rPh>
    <rPh sb="2" eb="4">
      <t>ダンド</t>
    </rPh>
    <phoneticPr fontId="1"/>
  </si>
  <si>
    <t>　（歩掛り　目地W15,t10=33m）</t>
    <rPh sb="2" eb="3">
      <t>ブ</t>
    </rPh>
    <rPh sb="3" eb="4">
      <t>カ</t>
    </rPh>
    <rPh sb="6" eb="8">
      <t>メジ</t>
    </rPh>
    <phoneticPr fontId="1"/>
  </si>
  <si>
    <r>
      <t>　（樹脂</t>
    </r>
    <r>
      <rPr>
        <sz val="14"/>
        <color theme="1"/>
        <rFont val="ＭＳ Ｐゴシック"/>
        <family val="2"/>
        <charset val="128"/>
        <scheme val="minor"/>
      </rPr>
      <t>1kgに対し珪砂12kg）</t>
    </r>
    <rPh sb="2" eb="4">
      <t>ジュシ</t>
    </rPh>
    <rPh sb="8" eb="9">
      <t>タイ</t>
    </rPh>
    <rPh sb="10" eb="11">
      <t>ケイ</t>
    </rPh>
    <rPh sb="11" eb="12">
      <t>スナ</t>
    </rPh>
    <phoneticPr fontId="1"/>
  </si>
  <si>
    <r>
      <t>　（歩掛り　同上目地9m</t>
    </r>
    <r>
      <rPr>
        <vertAlign val="super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2"/>
        <charset val="128"/>
        <scheme val="minor"/>
      </rPr>
      <t>）</t>
    </r>
    <rPh sb="2" eb="3">
      <t>ブ</t>
    </rPh>
    <rPh sb="3" eb="4">
      <t>カ</t>
    </rPh>
    <rPh sb="6" eb="8">
      <t>ドウジョウ</t>
    </rPh>
    <rPh sb="8" eb="10">
      <t>メジ</t>
    </rPh>
    <phoneticPr fontId="1"/>
  </si>
  <si>
    <t>目地内清掃（シール工）→マスカー養生（シール工）→PRS計量・練り混ぜ（シール工）→3面プライマー塗布（シール工）</t>
    <rPh sb="0" eb="2">
      <t>メジ</t>
    </rPh>
    <rPh sb="2" eb="3">
      <t>ナイ</t>
    </rPh>
    <rPh sb="3" eb="5">
      <t>セイソウ</t>
    </rPh>
    <rPh sb="9" eb="10">
      <t>コウ</t>
    </rPh>
    <rPh sb="16" eb="18">
      <t>ヨウジョウ</t>
    </rPh>
    <rPh sb="22" eb="23">
      <t>コウ</t>
    </rPh>
    <rPh sb="28" eb="30">
      <t>ケイリョウ</t>
    </rPh>
    <rPh sb="31" eb="32">
      <t>ネ</t>
    </rPh>
    <rPh sb="33" eb="34">
      <t>マ</t>
    </rPh>
    <rPh sb="39" eb="40">
      <t>コウ</t>
    </rPh>
    <rPh sb="43" eb="44">
      <t>メン</t>
    </rPh>
    <rPh sb="49" eb="51">
      <t>トフ</t>
    </rPh>
    <rPh sb="55" eb="56">
      <t>コウ</t>
    </rPh>
    <phoneticPr fontId="1"/>
  </si>
  <si>
    <t>→プライマーが乾かないうちに充填（左官工）→表面仕上げ（左官工）→養生撤去（シール工）→床清掃（シール工）</t>
    <rPh sb="19" eb="20">
      <t>コウ</t>
    </rPh>
    <rPh sb="22" eb="24">
      <t>ヒョウメン</t>
    </rPh>
    <rPh sb="24" eb="26">
      <t>シア</t>
    </rPh>
    <rPh sb="28" eb="30">
      <t>サカン</t>
    </rPh>
    <rPh sb="30" eb="31">
      <t>コウ</t>
    </rPh>
    <rPh sb="33" eb="35">
      <t>ヨウジョウ</t>
    </rPh>
    <rPh sb="35" eb="37">
      <t>テッキョ</t>
    </rPh>
    <rPh sb="41" eb="42">
      <t>コウ</t>
    </rPh>
    <rPh sb="44" eb="45">
      <t>ユカ</t>
    </rPh>
    <rPh sb="45" eb="47">
      <t>セイソウ</t>
    </rPh>
    <rPh sb="51" eb="52">
      <t>コウ</t>
    </rPh>
    <phoneticPr fontId="1"/>
  </si>
  <si>
    <t>　※同上　CCB工法協会推奨品：東海リテック㈱製（商品名：リバースサンドNo.5）</t>
    <rPh sb="2" eb="4">
      <t>ドウジョウ</t>
    </rPh>
    <rPh sb="8" eb="10">
      <t>コウホウ</t>
    </rPh>
    <rPh sb="10" eb="12">
      <t>キョウカイ</t>
    </rPh>
    <rPh sb="12" eb="15">
      <t>スイショウヒン</t>
    </rPh>
    <rPh sb="16" eb="18">
      <t>トウカイ</t>
    </rPh>
    <rPh sb="23" eb="24">
      <t>セイ</t>
    </rPh>
    <rPh sb="25" eb="28">
      <t>ショウヒンメイ</t>
    </rPh>
    <phoneticPr fontId="1"/>
  </si>
  <si>
    <t>AOIトーマス㈱</t>
    <phoneticPr fontId="1"/>
  </si>
  <si>
    <t>改定：2017.07.25</t>
    <rPh sb="0" eb="2">
      <t>カイテイ</t>
    </rPh>
    <phoneticPr fontId="1"/>
  </si>
  <si>
    <t>　※同上　連絡先TEL/FAX　０６－６９４６－１１８０　</t>
    <rPh sb="2" eb="4">
      <t>ドウジョウ</t>
    </rPh>
    <rPh sb="5" eb="8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</si>
</sst>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#,##0_ "/>
    <numFmt numFmtId="179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vertAlign val="superscript"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vertAlign val="superscript"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2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3" borderId="0" xfId="0" applyFont="1" applyFill="1">
      <alignment vertical="center"/>
    </xf>
    <xf numFmtId="178" fontId="5" fillId="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8" fontId="5" fillId="2" borderId="1" xfId="0" applyNumberFormat="1" applyFont="1" applyFill="1" applyBorder="1">
      <alignment vertical="center"/>
    </xf>
    <xf numFmtId="179" fontId="5" fillId="0" borderId="0" xfId="0" applyNumberFormat="1" applyFont="1">
      <alignment vertical="center"/>
    </xf>
    <xf numFmtId="179" fontId="0" fillId="0" borderId="0" xfId="0" applyNumberFormat="1">
      <alignment vertical="center"/>
    </xf>
    <xf numFmtId="179" fontId="5" fillId="0" borderId="2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179" fontId="3" fillId="4" borderId="0" xfId="0" applyNumberFormat="1" applyFont="1" applyFill="1">
      <alignment vertical="center"/>
    </xf>
    <xf numFmtId="179" fontId="3" fillId="0" borderId="0" xfId="0" applyNumberFormat="1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>
      <alignment vertical="center"/>
    </xf>
    <xf numFmtId="0" fontId="5" fillId="0" borderId="0" xfId="0" applyFont="1" applyFill="1">
      <alignment vertical="center"/>
    </xf>
    <xf numFmtId="178" fontId="5" fillId="0" borderId="0" xfId="0" applyNumberFormat="1" applyFont="1" applyFill="1">
      <alignment vertical="center"/>
    </xf>
    <xf numFmtId="178" fontId="5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56</xdr:row>
      <xdr:rowOff>50800</xdr:rowOff>
    </xdr:from>
    <xdr:to>
      <xdr:col>8</xdr:col>
      <xdr:colOff>825500</xdr:colOff>
      <xdr:row>57</xdr:row>
      <xdr:rowOff>488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3600" y="17907000"/>
          <a:ext cx="5308600" cy="267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54" workbookViewId="0">
      <selection activeCell="I62" sqref="I62"/>
    </sheetView>
  </sheetViews>
  <sheetFormatPr baseColWidth="12" defaultColWidth="8.83203125" defaultRowHeight="17" x14ac:dyDescent="0"/>
  <cols>
    <col min="1" max="1" width="15.6640625" customWidth="1"/>
    <col min="2" max="5" width="20.6640625" customWidth="1"/>
    <col min="6" max="6" width="13.83203125" customWidth="1"/>
    <col min="7" max="8" width="20.6640625" customWidth="1"/>
    <col min="9" max="14" width="15.6640625" customWidth="1"/>
  </cols>
  <sheetData>
    <row r="1" spans="1:8" ht="24.75" customHeight="1">
      <c r="H1" s="6" t="s">
        <v>8</v>
      </c>
    </row>
    <row r="2" spans="1:8" ht="24.75" customHeight="1">
      <c r="H2" s="6" t="s">
        <v>43</v>
      </c>
    </row>
    <row r="3" spans="1:8" ht="33" customHeight="1">
      <c r="A3" s="1" t="s">
        <v>11</v>
      </c>
      <c r="H3" s="5" t="s">
        <v>7</v>
      </c>
    </row>
    <row r="4" spans="1:8" ht="25.5" customHeight="1">
      <c r="A4" s="5" t="s">
        <v>2</v>
      </c>
    </row>
    <row r="5" spans="1:8" ht="25.5" customHeight="1">
      <c r="A5" s="5" t="s">
        <v>22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 t="s">
        <v>0</v>
      </c>
      <c r="H5" s="5" t="s">
        <v>1</v>
      </c>
    </row>
    <row r="6" spans="1:8" ht="25.5" customHeight="1">
      <c r="A6" s="24"/>
      <c r="B6" s="1">
        <v>15</v>
      </c>
      <c r="C6" s="1">
        <v>10</v>
      </c>
      <c r="D6" s="17">
        <v>1000</v>
      </c>
      <c r="E6" s="1">
        <f>B6/1000*C6/1000*D6</f>
        <v>0.15</v>
      </c>
      <c r="F6" s="1"/>
      <c r="G6" s="18">
        <v>370</v>
      </c>
      <c r="H6" s="2">
        <v>30</v>
      </c>
    </row>
    <row r="7" spans="1:8" ht="25.5" customHeight="1"/>
    <row r="8" spans="1:8" ht="25.5" customHeight="1">
      <c r="A8" s="25" t="s">
        <v>10</v>
      </c>
      <c r="B8" s="1"/>
      <c r="C8" s="1"/>
      <c r="D8" s="1"/>
      <c r="E8" s="1"/>
      <c r="F8" s="1"/>
      <c r="G8" s="1"/>
      <c r="H8" s="1"/>
    </row>
    <row r="9" spans="1:8" ht="25.5" customHeight="1">
      <c r="B9" s="5" t="s">
        <v>3</v>
      </c>
      <c r="C9" s="5" t="s">
        <v>4</v>
      </c>
      <c r="D9" s="5" t="s">
        <v>5</v>
      </c>
      <c r="E9" s="5" t="s">
        <v>6</v>
      </c>
      <c r="F9" s="5"/>
      <c r="G9" s="5" t="s">
        <v>0</v>
      </c>
      <c r="H9" s="5" t="s">
        <v>1</v>
      </c>
    </row>
    <row r="10" spans="1:8" ht="25.5" customHeight="1">
      <c r="B10" s="9">
        <v>10</v>
      </c>
      <c r="C10" s="9">
        <v>10</v>
      </c>
      <c r="D10" s="10">
        <v>1000</v>
      </c>
      <c r="E10" s="3">
        <f>B10/1000*C10/1000*D10</f>
        <v>0.1</v>
      </c>
      <c r="F10" s="1"/>
      <c r="G10" s="13">
        <f>E10*370/0.15</f>
        <v>246.66666666666669</v>
      </c>
      <c r="H10" s="13">
        <f>E10*30/0.15</f>
        <v>20</v>
      </c>
    </row>
    <row r="11" spans="1:8" ht="25.5" customHeight="1">
      <c r="B11" s="9">
        <v>10</v>
      </c>
      <c r="C11" s="9">
        <v>15</v>
      </c>
      <c r="D11" s="10">
        <v>1000</v>
      </c>
      <c r="E11" s="3">
        <f t="shared" ref="E11:E17" si="0">B11/1000*C11/1000*D11</f>
        <v>0.15</v>
      </c>
      <c r="F11" s="1"/>
      <c r="G11" s="13">
        <f t="shared" ref="G11:G17" si="1">E11*370/0.15</f>
        <v>370</v>
      </c>
      <c r="H11" s="13">
        <f t="shared" ref="H11:H17" si="2">E11*30/0.15</f>
        <v>30</v>
      </c>
    </row>
    <row r="12" spans="1:8" ht="25.5" customHeight="1">
      <c r="B12" s="9">
        <v>10</v>
      </c>
      <c r="C12" s="9">
        <v>20</v>
      </c>
      <c r="D12" s="10">
        <v>1000</v>
      </c>
      <c r="E12" s="3">
        <f t="shared" si="0"/>
        <v>0.2</v>
      </c>
      <c r="F12" s="1"/>
      <c r="G12" s="13">
        <f t="shared" si="1"/>
        <v>493.33333333333337</v>
      </c>
      <c r="H12" s="13">
        <f t="shared" si="2"/>
        <v>40</v>
      </c>
    </row>
    <row r="13" spans="1:8" ht="25.5" customHeight="1">
      <c r="B13" s="9">
        <v>15</v>
      </c>
      <c r="C13" s="9">
        <v>10</v>
      </c>
      <c r="D13" s="10">
        <v>1000</v>
      </c>
      <c r="E13" s="3">
        <f t="shared" si="0"/>
        <v>0.15</v>
      </c>
      <c r="F13" s="1"/>
      <c r="G13" s="13">
        <f t="shared" si="1"/>
        <v>370</v>
      </c>
      <c r="H13" s="13">
        <f t="shared" si="2"/>
        <v>30</v>
      </c>
    </row>
    <row r="14" spans="1:8" ht="25.5" customHeight="1">
      <c r="B14" s="9">
        <v>15</v>
      </c>
      <c r="C14" s="9">
        <v>15</v>
      </c>
      <c r="D14" s="10">
        <v>1000</v>
      </c>
      <c r="E14" s="3">
        <f t="shared" si="0"/>
        <v>0.22499999999999998</v>
      </c>
      <c r="F14" s="1"/>
      <c r="G14" s="13">
        <f t="shared" si="1"/>
        <v>554.99999999999989</v>
      </c>
      <c r="H14" s="13">
        <f t="shared" si="2"/>
        <v>44.999999999999993</v>
      </c>
    </row>
    <row r="15" spans="1:8" ht="25.5" customHeight="1">
      <c r="B15" s="9">
        <v>15</v>
      </c>
      <c r="C15" s="9">
        <v>20</v>
      </c>
      <c r="D15" s="10">
        <v>1000</v>
      </c>
      <c r="E15" s="3">
        <f t="shared" si="0"/>
        <v>0.3</v>
      </c>
      <c r="F15" s="1"/>
      <c r="G15" s="13">
        <f t="shared" si="1"/>
        <v>740</v>
      </c>
      <c r="H15" s="13">
        <f t="shared" si="2"/>
        <v>60</v>
      </c>
    </row>
    <row r="16" spans="1:8" ht="25.5" customHeight="1">
      <c r="B16" s="9">
        <v>20</v>
      </c>
      <c r="C16" s="9">
        <v>10</v>
      </c>
      <c r="D16" s="10">
        <v>1000</v>
      </c>
      <c r="E16" s="3">
        <f t="shared" si="0"/>
        <v>0.2</v>
      </c>
      <c r="F16" s="1"/>
      <c r="G16" s="13">
        <f t="shared" si="1"/>
        <v>493.33333333333337</v>
      </c>
      <c r="H16" s="13">
        <f t="shared" si="2"/>
        <v>40</v>
      </c>
    </row>
    <row r="17" spans="1:8" ht="25.5" customHeight="1">
      <c r="B17" s="9">
        <v>20</v>
      </c>
      <c r="C17" s="9">
        <v>15</v>
      </c>
      <c r="D17" s="10">
        <v>1000</v>
      </c>
      <c r="E17" s="3">
        <f t="shared" si="0"/>
        <v>0.3</v>
      </c>
      <c r="F17" s="1"/>
      <c r="G17" s="13">
        <f t="shared" si="1"/>
        <v>740</v>
      </c>
      <c r="H17" s="13">
        <f t="shared" si="2"/>
        <v>60</v>
      </c>
    </row>
    <row r="18" spans="1:8" ht="25.5" customHeight="1">
      <c r="B18" s="9">
        <v>20</v>
      </c>
      <c r="C18" s="9">
        <v>20</v>
      </c>
      <c r="D18" s="10">
        <v>1000</v>
      </c>
      <c r="E18" s="3">
        <f t="shared" ref="E18" si="3">B18/1000*C18/1000*D18</f>
        <v>0.4</v>
      </c>
      <c r="F18" s="1"/>
      <c r="G18" s="13">
        <f t="shared" ref="G18" si="4">E18*370/0.15</f>
        <v>986.66666666666674</v>
      </c>
      <c r="H18" s="13">
        <f t="shared" ref="H18" si="5">E18*30/0.15</f>
        <v>80</v>
      </c>
    </row>
    <row r="19" spans="1:8" ht="25.5" customHeight="1">
      <c r="D19" s="11"/>
      <c r="G19" s="14"/>
      <c r="H19" s="14"/>
    </row>
    <row r="20" spans="1:8" ht="25.5" customHeight="1">
      <c r="A20" s="8" t="s">
        <v>9</v>
      </c>
      <c r="B20" s="4">
        <v>10</v>
      </c>
      <c r="C20" s="4">
        <v>15</v>
      </c>
      <c r="D20" s="12">
        <v>7000</v>
      </c>
      <c r="E20" s="3">
        <f t="shared" ref="E20" si="6">B20/1000*C20/1000*D20</f>
        <v>1.0499999999999998</v>
      </c>
      <c r="F20" s="1"/>
      <c r="G20" s="15">
        <f t="shared" ref="G20" si="7">E20*370/0.15</f>
        <v>2589.9999999999995</v>
      </c>
      <c r="H20" s="16">
        <f t="shared" ref="H20" si="8">E20*30/0.15</f>
        <v>209.99999999999997</v>
      </c>
    </row>
    <row r="21" spans="1:8" ht="25.5" customHeight="1">
      <c r="B21" s="4"/>
      <c r="C21" s="4"/>
      <c r="D21" s="12"/>
      <c r="E21" s="3">
        <f t="shared" ref="E21" si="9">B21/1000*C21/1000*D21</f>
        <v>0</v>
      </c>
      <c r="F21" s="1"/>
      <c r="G21" s="15">
        <f t="shared" ref="G21" si="10">E21*370/0.15</f>
        <v>0</v>
      </c>
      <c r="H21" s="16">
        <f t="shared" ref="H21" si="11">E21*30/0.15</f>
        <v>0</v>
      </c>
    </row>
    <row r="22" spans="1:8" ht="25.5" customHeight="1">
      <c r="B22" s="4">
        <v>10</v>
      </c>
      <c r="C22" s="4">
        <v>15</v>
      </c>
      <c r="D22" s="12">
        <v>33000</v>
      </c>
      <c r="E22" s="3">
        <f t="shared" ref="E22:E24" si="12">B22/1000*C22/1000*D22</f>
        <v>4.9499999999999993</v>
      </c>
      <c r="F22" s="1"/>
      <c r="G22" s="15">
        <f t="shared" ref="G22:G24" si="13">E22*370/0.15</f>
        <v>12209.999999999998</v>
      </c>
      <c r="H22" s="16">
        <f t="shared" ref="H22:H24" si="14">E22*30/0.15</f>
        <v>989.99999999999989</v>
      </c>
    </row>
    <row r="23" spans="1:8" ht="25.5" customHeight="1">
      <c r="B23" s="4"/>
      <c r="C23" s="4"/>
      <c r="D23" s="12"/>
      <c r="E23" s="3">
        <f t="shared" si="12"/>
        <v>0</v>
      </c>
      <c r="F23" s="1"/>
      <c r="G23" s="15">
        <f t="shared" si="13"/>
        <v>0</v>
      </c>
      <c r="H23" s="16">
        <f t="shared" si="14"/>
        <v>0</v>
      </c>
    </row>
    <row r="24" spans="1:8" ht="25.5" customHeight="1">
      <c r="B24" s="4"/>
      <c r="C24" s="4"/>
      <c r="D24" s="12"/>
      <c r="E24" s="3">
        <f t="shared" si="12"/>
        <v>0</v>
      </c>
      <c r="F24" s="1"/>
      <c r="G24" s="15">
        <f t="shared" si="13"/>
        <v>0</v>
      </c>
      <c r="H24" s="16">
        <f t="shared" si="14"/>
        <v>0</v>
      </c>
    </row>
    <row r="25" spans="1:8" ht="25.5" customHeight="1">
      <c r="F25" s="19" t="s">
        <v>12</v>
      </c>
      <c r="G25" s="20">
        <f>SUM(G20:G24)</f>
        <v>14799.999999999998</v>
      </c>
      <c r="H25" s="20">
        <f>SUM(H20:H24)</f>
        <v>1199.9999999999998</v>
      </c>
    </row>
    <row r="26" spans="1:8" ht="25.5" customHeight="1">
      <c r="F26" s="19"/>
      <c r="G26" s="21"/>
      <c r="H26" s="21"/>
    </row>
    <row r="27" spans="1:8" ht="25.5" customHeight="1">
      <c r="A27" s="5" t="s">
        <v>2</v>
      </c>
      <c r="C27" s="5" t="s">
        <v>26</v>
      </c>
      <c r="F27" s="19"/>
      <c r="G27" s="21"/>
      <c r="H27" s="21"/>
    </row>
    <row r="28" spans="1:8" ht="25.5" customHeight="1">
      <c r="A28" s="24" t="s">
        <v>23</v>
      </c>
      <c r="B28" s="5" t="s">
        <v>3</v>
      </c>
      <c r="C28" s="5" t="s">
        <v>4</v>
      </c>
      <c r="D28" s="5" t="s">
        <v>5</v>
      </c>
      <c r="E28" s="5" t="s">
        <v>25</v>
      </c>
      <c r="F28" s="5"/>
      <c r="G28" s="5" t="s">
        <v>24</v>
      </c>
      <c r="H28" s="5"/>
    </row>
    <row r="29" spans="1:8" ht="25.5" customHeight="1">
      <c r="A29" s="7"/>
      <c r="B29" s="1">
        <v>10</v>
      </c>
      <c r="C29" s="1">
        <v>30</v>
      </c>
      <c r="D29" s="17">
        <v>1000</v>
      </c>
      <c r="E29" s="26">
        <f>(B29+C29)/1000*D29/1000</f>
        <v>0.04</v>
      </c>
      <c r="F29" s="1"/>
      <c r="G29" s="18">
        <f>E29*900/9</f>
        <v>4</v>
      </c>
      <c r="H29" s="2"/>
    </row>
    <row r="30" spans="1:8" ht="25.5" customHeight="1">
      <c r="F30" s="19"/>
      <c r="G30" s="21"/>
      <c r="H30" s="21"/>
    </row>
    <row r="31" spans="1:8" ht="25.5" customHeight="1">
      <c r="A31" s="25" t="s">
        <v>27</v>
      </c>
      <c r="B31" s="1"/>
      <c r="C31" s="5" t="s">
        <v>26</v>
      </c>
      <c r="D31" s="1"/>
      <c r="E31" s="1"/>
      <c r="F31" s="1"/>
      <c r="G31" s="1"/>
      <c r="H31" s="1"/>
    </row>
    <row r="32" spans="1:8" ht="25.5" customHeight="1">
      <c r="B32" s="5" t="s">
        <v>3</v>
      </c>
      <c r="C32" s="5" t="s">
        <v>4</v>
      </c>
      <c r="D32" s="5" t="s">
        <v>5</v>
      </c>
      <c r="E32" s="5" t="s">
        <v>6</v>
      </c>
      <c r="F32" s="5"/>
      <c r="G32" s="5" t="s">
        <v>24</v>
      </c>
      <c r="H32" s="5"/>
    </row>
    <row r="33" spans="1:8" ht="25.5" customHeight="1">
      <c r="B33" s="9">
        <v>10</v>
      </c>
      <c r="C33" s="9">
        <v>20</v>
      </c>
      <c r="D33" s="10">
        <v>1000</v>
      </c>
      <c r="E33" s="26">
        <f t="shared" ref="E33:E47" si="15">(B33+C33)/1000*D33/1000</f>
        <v>0.03</v>
      </c>
      <c r="F33" s="1"/>
      <c r="G33" s="18">
        <f t="shared" ref="G33:G47" si="16">E33*900/9</f>
        <v>3</v>
      </c>
      <c r="H33" s="13"/>
    </row>
    <row r="34" spans="1:8" ht="25.5" customHeight="1">
      <c r="B34" s="9">
        <v>10</v>
      </c>
      <c r="C34" s="9">
        <v>30</v>
      </c>
      <c r="D34" s="10">
        <v>1000</v>
      </c>
      <c r="E34" s="26">
        <f t="shared" si="15"/>
        <v>0.04</v>
      </c>
      <c r="F34" s="1"/>
      <c r="G34" s="18">
        <f t="shared" si="16"/>
        <v>4</v>
      </c>
      <c r="H34" s="13"/>
    </row>
    <row r="35" spans="1:8" ht="25.5" customHeight="1">
      <c r="B35" s="9">
        <v>10</v>
      </c>
      <c r="C35" s="9">
        <v>40</v>
      </c>
      <c r="D35" s="10">
        <v>1000</v>
      </c>
      <c r="E35" s="26">
        <f t="shared" si="15"/>
        <v>0.05</v>
      </c>
      <c r="F35" s="1"/>
      <c r="G35" s="18">
        <f t="shared" si="16"/>
        <v>5</v>
      </c>
      <c r="H35" s="13"/>
    </row>
    <row r="36" spans="1:8" ht="25.5" customHeight="1">
      <c r="B36" s="9">
        <v>15</v>
      </c>
      <c r="C36" s="9">
        <v>20</v>
      </c>
      <c r="D36" s="10">
        <v>1000</v>
      </c>
      <c r="E36" s="26">
        <f t="shared" si="15"/>
        <v>3.5000000000000003E-2</v>
      </c>
      <c r="F36" s="1"/>
      <c r="G36" s="18">
        <f t="shared" si="16"/>
        <v>3.5000000000000004</v>
      </c>
      <c r="H36" s="13"/>
    </row>
    <row r="37" spans="1:8" ht="25.5" customHeight="1">
      <c r="B37" s="9">
        <v>15</v>
      </c>
      <c r="C37" s="9">
        <v>30</v>
      </c>
      <c r="D37" s="10">
        <v>1000</v>
      </c>
      <c r="E37" s="26">
        <f t="shared" si="15"/>
        <v>4.4999999999999998E-2</v>
      </c>
      <c r="F37" s="1"/>
      <c r="G37" s="18">
        <f t="shared" si="16"/>
        <v>4.5</v>
      </c>
      <c r="H37" s="13"/>
    </row>
    <row r="38" spans="1:8" ht="25.5" customHeight="1">
      <c r="B38" s="9">
        <v>15</v>
      </c>
      <c r="C38" s="9">
        <v>40</v>
      </c>
      <c r="D38" s="10">
        <v>1000</v>
      </c>
      <c r="E38" s="26">
        <f t="shared" si="15"/>
        <v>5.5E-2</v>
      </c>
      <c r="F38" s="1"/>
      <c r="G38" s="18">
        <f t="shared" si="16"/>
        <v>5.5</v>
      </c>
      <c r="H38" s="13"/>
    </row>
    <row r="39" spans="1:8" ht="25.5" customHeight="1">
      <c r="B39" s="9">
        <v>20</v>
      </c>
      <c r="C39" s="9">
        <v>20</v>
      </c>
      <c r="D39" s="10">
        <v>1000</v>
      </c>
      <c r="E39" s="26">
        <f t="shared" si="15"/>
        <v>0.04</v>
      </c>
      <c r="F39" s="1"/>
      <c r="G39" s="18">
        <f t="shared" si="16"/>
        <v>4</v>
      </c>
      <c r="H39" s="13"/>
    </row>
    <row r="40" spans="1:8" ht="25.5" customHeight="1">
      <c r="B40" s="9">
        <v>20</v>
      </c>
      <c r="C40" s="9">
        <v>30</v>
      </c>
      <c r="D40" s="10">
        <v>1000</v>
      </c>
      <c r="E40" s="26">
        <f t="shared" si="15"/>
        <v>0.05</v>
      </c>
      <c r="F40" s="1"/>
      <c r="G40" s="18">
        <f t="shared" si="16"/>
        <v>5</v>
      </c>
      <c r="H40" s="13"/>
    </row>
    <row r="41" spans="1:8" ht="25.5" customHeight="1">
      <c r="B41" s="9">
        <v>20</v>
      </c>
      <c r="C41" s="9">
        <v>40</v>
      </c>
      <c r="D41" s="10">
        <v>1000</v>
      </c>
      <c r="E41" s="26">
        <f t="shared" si="15"/>
        <v>0.06</v>
      </c>
      <c r="F41" s="1"/>
      <c r="G41" s="18">
        <f t="shared" si="16"/>
        <v>6</v>
      </c>
      <c r="H41" s="13"/>
    </row>
    <row r="42" spans="1:8" ht="25.5" customHeight="1">
      <c r="B42" s="27"/>
      <c r="C42" s="27"/>
      <c r="D42" s="28"/>
      <c r="E42" s="26"/>
      <c r="F42" s="1"/>
      <c r="G42" s="18"/>
      <c r="H42" s="13"/>
    </row>
    <row r="43" spans="1:8" ht="25.5" customHeight="1">
      <c r="A43" s="8" t="s">
        <v>9</v>
      </c>
      <c r="B43" s="4">
        <v>10</v>
      </c>
      <c r="C43" s="4">
        <v>30</v>
      </c>
      <c r="D43" s="12">
        <v>7000</v>
      </c>
      <c r="E43" s="26">
        <f t="shared" si="15"/>
        <v>0.28000000000000003</v>
      </c>
      <c r="F43" s="1"/>
      <c r="G43" s="29">
        <f t="shared" si="16"/>
        <v>28.000000000000004</v>
      </c>
      <c r="H43" s="13"/>
    </row>
    <row r="44" spans="1:8" ht="25.5" customHeight="1">
      <c r="B44" s="4"/>
      <c r="C44" s="4"/>
      <c r="D44" s="12"/>
      <c r="E44" s="26">
        <f t="shared" si="15"/>
        <v>0</v>
      </c>
      <c r="F44" s="1"/>
      <c r="G44" s="29">
        <f t="shared" si="16"/>
        <v>0</v>
      </c>
      <c r="H44" s="13"/>
    </row>
    <row r="45" spans="1:8" ht="25.5" customHeight="1">
      <c r="B45" s="4">
        <v>20</v>
      </c>
      <c r="C45" s="4">
        <v>30</v>
      </c>
      <c r="D45" s="12">
        <v>180000</v>
      </c>
      <c r="E45" s="26">
        <f t="shared" si="15"/>
        <v>9</v>
      </c>
      <c r="F45" s="1"/>
      <c r="G45" s="29">
        <f t="shared" si="16"/>
        <v>900</v>
      </c>
      <c r="H45" s="13"/>
    </row>
    <row r="46" spans="1:8" ht="25.5" customHeight="1">
      <c r="B46" s="4"/>
      <c r="C46" s="4"/>
      <c r="D46" s="12"/>
      <c r="E46" s="26">
        <f t="shared" si="15"/>
        <v>0</v>
      </c>
      <c r="F46" s="1"/>
      <c r="G46" s="29">
        <f t="shared" si="16"/>
        <v>0</v>
      </c>
      <c r="H46" s="13"/>
    </row>
    <row r="47" spans="1:8" ht="25.5" customHeight="1">
      <c r="B47" s="4"/>
      <c r="C47" s="4"/>
      <c r="D47" s="12"/>
      <c r="E47" s="26">
        <f t="shared" si="15"/>
        <v>0</v>
      </c>
      <c r="F47" s="1"/>
      <c r="G47" s="29">
        <f t="shared" si="16"/>
        <v>0</v>
      </c>
      <c r="H47" s="13"/>
    </row>
    <row r="48" spans="1:8" ht="25.5" customHeight="1">
      <c r="F48" s="19" t="s">
        <v>12</v>
      </c>
      <c r="G48" s="20">
        <f>SUM(G43:G47)</f>
        <v>928</v>
      </c>
      <c r="H48" s="13"/>
    </row>
    <row r="49" spans="1:8" ht="25.5" customHeight="1">
      <c r="B49" s="27"/>
      <c r="C49" s="27"/>
      <c r="D49" s="28"/>
      <c r="E49" s="26"/>
      <c r="F49" s="1"/>
      <c r="G49" s="18"/>
      <c r="H49" s="13"/>
    </row>
    <row r="50" spans="1:8" ht="25.5" customHeight="1">
      <c r="B50" s="27"/>
      <c r="C50" s="27"/>
      <c r="D50" s="28"/>
      <c r="E50" s="26"/>
      <c r="F50" s="1"/>
      <c r="G50" s="18"/>
      <c r="H50" s="13"/>
    </row>
    <row r="51" spans="1:8" ht="25.5" customHeight="1">
      <c r="A51" s="5" t="s">
        <v>13</v>
      </c>
    </row>
    <row r="52" spans="1:8" ht="25.5" customHeight="1">
      <c r="B52" s="1" t="s">
        <v>14</v>
      </c>
      <c r="H52" s="1" t="s">
        <v>31</v>
      </c>
    </row>
    <row r="53" spans="1:8" ht="25.5" customHeight="1">
      <c r="C53" s="1" t="s">
        <v>15</v>
      </c>
      <c r="D53" s="19" t="s">
        <v>20</v>
      </c>
      <c r="E53" s="23" t="s">
        <v>29</v>
      </c>
      <c r="F53" s="30" t="s">
        <v>37</v>
      </c>
      <c r="H53" s="1" t="s">
        <v>35</v>
      </c>
    </row>
    <row r="54" spans="1:8" ht="25.5" customHeight="1">
      <c r="C54" s="1" t="s">
        <v>41</v>
      </c>
      <c r="D54" s="19"/>
      <c r="E54" s="23"/>
      <c r="F54" s="30"/>
      <c r="H54" s="1"/>
    </row>
    <row r="55" spans="1:8" ht="25.5" customHeight="1">
      <c r="C55" s="22" t="s">
        <v>16</v>
      </c>
      <c r="D55" s="23" t="s">
        <v>19</v>
      </c>
      <c r="E55" s="23" t="s">
        <v>17</v>
      </c>
      <c r="F55" s="31" t="s">
        <v>36</v>
      </c>
      <c r="H55" s="22" t="s">
        <v>34</v>
      </c>
    </row>
    <row r="56" spans="1:8" ht="25.5" customHeight="1">
      <c r="C56" s="22" t="s">
        <v>18</v>
      </c>
      <c r="D56" s="23" t="s">
        <v>21</v>
      </c>
      <c r="E56" s="23" t="s">
        <v>33</v>
      </c>
      <c r="F56" s="31" t="s">
        <v>38</v>
      </c>
      <c r="H56" s="22" t="s">
        <v>42</v>
      </c>
    </row>
    <row r="57" spans="1:8" ht="25.5" customHeight="1">
      <c r="C57" s="1" t="s">
        <v>44</v>
      </c>
    </row>
    <row r="58" spans="1:8" ht="25.5" customHeight="1">
      <c r="A58" s="25" t="s">
        <v>28</v>
      </c>
      <c r="C58" s="22"/>
    </row>
    <row r="59" spans="1:8" ht="25.5" customHeight="1">
      <c r="B59" s="1" t="s">
        <v>39</v>
      </c>
      <c r="C59" s="22"/>
    </row>
    <row r="60" spans="1:8" ht="25.5" customHeight="1">
      <c r="B60" s="1" t="s">
        <v>40</v>
      </c>
    </row>
    <row r="61" spans="1:8" ht="25.5" customHeight="1">
      <c r="B61" s="1" t="s">
        <v>30</v>
      </c>
    </row>
    <row r="62" spans="1:8" ht="25.5" customHeight="1">
      <c r="B62" s="1" t="s">
        <v>32</v>
      </c>
    </row>
    <row r="63" spans="1:8" ht="25.5" customHeight="1"/>
  </sheetData>
  <phoneticPr fontId="1"/>
  <pageMargins left="0.70866141732283472" right="0.70866141732283472" top="0.74803149606299213" bottom="0.74803149606299213" header="0.31496062992125984" footer="0.31496062992125984"/>
  <pageSetup paperSize="9" scale="8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PRS算定</vt:lpstr>
      <vt:lpstr>Sheet2</vt:lpstr>
      <vt:lpstr>Sheet3</vt:lpstr>
    </vt:vector>
  </TitlesOfParts>
  <Company>株式会社　淺沼組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31-2858</dc:creator>
  <cp:lastModifiedBy>unok</cp:lastModifiedBy>
  <cp:lastPrinted>2017-05-21T17:16:57Z</cp:lastPrinted>
  <dcterms:created xsi:type="dcterms:W3CDTF">2017-05-21T16:42:06Z</dcterms:created>
  <dcterms:modified xsi:type="dcterms:W3CDTF">2017-09-19T08:29:33Z</dcterms:modified>
</cp:coreProperties>
</file>